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autoCompressPictures="0"/>
  <mc:AlternateContent xmlns:mc="http://schemas.openxmlformats.org/markup-compatibility/2006">
    <mc:Choice Requires="x15">
      <x15ac:absPath xmlns:x15ac="http://schemas.microsoft.com/office/spreadsheetml/2010/11/ac" url="\\svm-vdi-pro\vdi_users$\01928107V\Downloads\"/>
    </mc:Choice>
  </mc:AlternateContent>
  <xr:revisionPtr revIDLastSave="0" documentId="13_ncr:1_{6910FB9D-43D9-4DFB-B06B-8620E4AF5528}" xr6:coauthVersionLast="36" xr6:coauthVersionMax="36" xr10:uidLastSave="{00000000-0000-0000-0000-000000000000}"/>
  <bookViews>
    <workbookView xWindow="0" yWindow="0" windowWidth="20400" windowHeight="7545" xr2:uid="{00000000-000D-0000-FFFF-FFFF00000000}"/>
  </bookViews>
  <sheets>
    <sheet name="Tablas_Salariales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8" i="1"/>
  <c r="G37" i="1" l="1"/>
  <c r="E38" i="1"/>
  <c r="E39" i="1"/>
  <c r="E40" i="1"/>
  <c r="E41" i="1"/>
  <c r="E37" i="1"/>
  <c r="C38" i="1"/>
  <c r="C39" i="1"/>
  <c r="C40" i="1"/>
  <c r="C41" i="1"/>
  <c r="C37" i="1"/>
  <c r="E24" i="1" l="1"/>
  <c r="H24" i="1" s="1"/>
  <c r="F24" i="1" s="1"/>
  <c r="E25" i="1"/>
  <c r="H25" i="1" s="1"/>
  <c r="F25" i="1" s="1"/>
  <c r="E26" i="1"/>
  <c r="D26" i="1" s="1"/>
  <c r="E27" i="1"/>
  <c r="C27" i="1" s="1"/>
  <c r="E23" i="1"/>
  <c r="C23" i="1" s="1"/>
  <c r="K24" i="1"/>
  <c r="I24" i="1" s="1"/>
  <c r="C26" i="1"/>
  <c r="H8" i="1"/>
  <c r="D10" i="1"/>
  <c r="D11" i="1"/>
  <c r="D12" i="1"/>
  <c r="D9" i="1"/>
  <c r="D8" i="1"/>
  <c r="C9" i="1"/>
  <c r="C10" i="1"/>
  <c r="C11" i="1"/>
  <c r="C12" i="1"/>
  <c r="C8" i="1"/>
  <c r="K26" i="1" l="1"/>
  <c r="J26" i="1" s="1"/>
  <c r="C25" i="1"/>
  <c r="D25" i="1"/>
  <c r="C24" i="1"/>
  <c r="D24" i="1"/>
  <c r="H23" i="1"/>
  <c r="F23" i="1" s="1"/>
  <c r="K23" i="1"/>
  <c r="J23" i="1" s="1"/>
  <c r="D23" i="1"/>
  <c r="K27" i="1"/>
  <c r="J27" i="1" s="1"/>
  <c r="H27" i="1"/>
  <c r="F27" i="1" s="1"/>
  <c r="D27" i="1"/>
  <c r="H26" i="1"/>
  <c r="F26" i="1" s="1"/>
  <c r="K25" i="1"/>
  <c r="J25" i="1" s="1"/>
  <c r="I26" i="1"/>
  <c r="J24" i="1"/>
  <c r="I27" i="1"/>
  <c r="G25" i="1"/>
  <c r="G24" i="1"/>
  <c r="G41" i="1"/>
  <c r="I23" i="1" l="1"/>
  <c r="G23" i="1"/>
  <c r="G27" i="1"/>
  <c r="I25" i="1"/>
  <c r="G26" i="1"/>
  <c r="H12" i="1"/>
  <c r="G39" i="1"/>
  <c r="G38" i="1"/>
  <c r="G40" i="1" l="1"/>
  <c r="H10" i="1"/>
  <c r="H11" i="1"/>
  <c r="H9" i="1"/>
</calcChain>
</file>

<file path=xl/sharedStrings.xml><?xml version="1.0" encoding="utf-8"?>
<sst xmlns="http://schemas.openxmlformats.org/spreadsheetml/2006/main" count="58" uniqueCount="32">
  <si>
    <t>GRUPO 1</t>
  </si>
  <si>
    <t>GRUPO 2</t>
  </si>
  <si>
    <t>GRUPO 3</t>
  </si>
  <si>
    <t>GRUPO 4</t>
  </si>
  <si>
    <t>SALARIO €</t>
  </si>
  <si>
    <t>TOTAL  ANUAL €</t>
  </si>
  <si>
    <t>CONTRATO A TIEMPO PARCIAL</t>
  </si>
  <si>
    <t>37,5 horas semanales</t>
  </si>
  <si>
    <t>Jornada completa 100%</t>
  </si>
  <si>
    <t>Jornada reducida al  66,66%</t>
  </si>
  <si>
    <t>Jornada reducida al 50 %</t>
  </si>
  <si>
    <t>18 horas 45´ semanales</t>
  </si>
  <si>
    <t>CON EL COMPLEMENTO DE JORNADA PARTIDA</t>
  </si>
  <si>
    <t>SALARIO</t>
  </si>
  <si>
    <t>COMP.  MES</t>
  </si>
  <si>
    <t>4 TARDES €</t>
  </si>
  <si>
    <t>TOTAL  MES</t>
  </si>
  <si>
    <t>COMP. MES</t>
  </si>
  <si>
    <t>2 TARDES €</t>
  </si>
  <si>
    <t>TOTAL MES</t>
  </si>
  <si>
    <t>El complemento se devengará por 12 pagas anuales</t>
  </si>
  <si>
    <t>25 horas semanales</t>
  </si>
  <si>
    <t>GRUPO 5</t>
  </si>
  <si>
    <t>12 pagas</t>
  </si>
  <si>
    <t>14 pagas</t>
  </si>
  <si>
    <t>ANUAL</t>
  </si>
  <si>
    <t xml:space="preserve">COSTE DE  LOS CONTRATOS INDEFINIDOS </t>
  </si>
  <si>
    <t>CON CARGO A PROYECTOS DE INVESTIGACIÓN</t>
  </si>
  <si>
    <t>cuota patronal S.S. 31,40%</t>
  </si>
  <si>
    <t>cuota patronal S.S. 31,40 %</t>
  </si>
  <si>
    <t>SEGURIDAD SOCIAL  € (31,40%) ANUAL</t>
  </si>
  <si>
    <t>MES € 14 pagas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</si>
</sst>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Gill Sans MT"/>
      <family val="2"/>
    </font>
    <font>
      <sz val="10"/>
      <name val="Arial"/>
      <family val="2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  <font>
      <b/>
      <sz val="11"/>
      <color theme="1"/>
      <name val="Calibri"/>
      <family val="2"/>
      <scheme val="minor"/>
    </font>
    <font>
      <sz val="11"/>
      <name val="Gill Sans MT"/>
      <family val="2"/>
    </font>
    <font>
      <sz val="8"/>
      <name val="Calibri"/>
      <family val="2"/>
      <scheme val="minor"/>
    </font>
    <font>
      <b/>
      <sz val="9"/>
      <color theme="1"/>
      <name val="Gill Sans MT"/>
      <family val="2"/>
    </font>
    <font>
      <b/>
      <sz val="9"/>
      <name val="Gill Sans MT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0">
    <xf numFmtId="0" fontId="0" fillId="0" borderId="0" xfId="0"/>
    <xf numFmtId="0" fontId="4" fillId="0" borderId="0" xfId="0" applyFont="1"/>
    <xf numFmtId="4" fontId="4" fillId="0" borderId="10" xfId="0" applyNumberFormat="1" applyFont="1" applyBorder="1" applyAlignment="1">
      <alignment horizontal="center"/>
    </xf>
    <xf numFmtId="0" fontId="5" fillId="2" borderId="9" xfId="0" applyFont="1" applyFill="1" applyBorder="1"/>
    <xf numFmtId="3" fontId="2" fillId="0" borderId="4" xfId="0" applyNumberFormat="1" applyFont="1" applyFill="1" applyBorder="1" applyAlignment="1"/>
    <xf numFmtId="4" fontId="2" fillId="2" borderId="7" xfId="0" applyNumberFormat="1" applyFont="1" applyFill="1" applyBorder="1" applyAlignment="1">
      <alignment horizontal="left"/>
    </xf>
    <xf numFmtId="4" fontId="7" fillId="0" borderId="7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" fontId="4" fillId="0" borderId="7" xfId="0" applyNumberFormat="1" applyFont="1" applyBorder="1" applyAlignment="1"/>
    <xf numFmtId="0" fontId="5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4" fontId="4" fillId="0" borderId="9" xfId="0" applyNumberFormat="1" applyFont="1" applyBorder="1" applyAlignment="1"/>
    <xf numFmtId="0" fontId="5" fillId="2" borderId="7" xfId="0" applyFont="1" applyFill="1" applyBorder="1" applyAlignment="1"/>
    <xf numFmtId="0" fontId="9" fillId="2" borderId="13" xfId="0" applyFont="1" applyFill="1" applyBorder="1" applyAlignment="1">
      <alignment horizontal="center"/>
    </xf>
    <xf numFmtId="3" fontId="10" fillId="2" borderId="14" xfId="0" applyNumberFormat="1" applyFont="1" applyFill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4" fillId="0" borderId="0" xfId="0" applyFont="1" applyAlignment="1"/>
    <xf numFmtId="3" fontId="2" fillId="3" borderId="8" xfId="1" applyNumberFormat="1" applyFont="1" applyFill="1" applyBorder="1" applyAlignment="1">
      <alignment horizontal="center"/>
    </xf>
    <xf numFmtId="3" fontId="2" fillId="3" borderId="0" xfId="1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43"/>
  <sheetViews>
    <sheetView tabSelected="1" topLeftCell="A31" zoomScale="125" zoomScaleNormal="125" zoomScalePageLayoutView="125" workbookViewId="0">
      <selection activeCell="D35" sqref="D35"/>
    </sheetView>
  </sheetViews>
  <sheetFormatPr baseColWidth="10" defaultRowHeight="15" x14ac:dyDescent="0.25"/>
  <cols>
    <col min="1" max="1" width="5.140625" customWidth="1"/>
    <col min="2" max="2" width="10.85546875" bestFit="1" customWidth="1"/>
    <col min="3" max="11" width="12.85546875" customWidth="1"/>
  </cols>
  <sheetData>
    <row r="2" spans="1:11" ht="17.25" x14ac:dyDescent="0.35">
      <c r="A2" s="17" t="s">
        <v>26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ht="17.25" x14ac:dyDescent="0.35">
      <c r="A3" s="19" t="s">
        <v>27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6" spans="1:11" ht="17.25" x14ac:dyDescent="0.35">
      <c r="B6" s="1"/>
      <c r="C6" s="30" t="s">
        <v>4</v>
      </c>
      <c r="D6" s="31"/>
      <c r="E6" s="32"/>
      <c r="F6" s="36" t="s">
        <v>30</v>
      </c>
      <c r="G6" s="36"/>
      <c r="H6" s="38" t="s">
        <v>5</v>
      </c>
    </row>
    <row r="7" spans="1:11" ht="17.25" x14ac:dyDescent="0.35">
      <c r="B7" s="1"/>
      <c r="C7" s="9" t="s">
        <v>23</v>
      </c>
      <c r="D7" s="10" t="s">
        <v>24</v>
      </c>
      <c r="E7" s="7" t="s">
        <v>25</v>
      </c>
      <c r="F7" s="36"/>
      <c r="G7" s="36"/>
      <c r="H7" s="39"/>
    </row>
    <row r="8" spans="1:11" ht="24" customHeight="1" x14ac:dyDescent="0.35">
      <c r="B8" s="3" t="s">
        <v>0</v>
      </c>
      <c r="C8" s="8">
        <f>E8/12</f>
        <v>2488.1150000000002</v>
      </c>
      <c r="D8" s="8">
        <f>E8/14</f>
        <v>2132.67</v>
      </c>
      <c r="E8" s="11">
        <v>29857.38</v>
      </c>
      <c r="F8" s="37">
        <f>E8*31.4/100</f>
        <v>9375.2173199999997</v>
      </c>
      <c r="G8" s="37"/>
      <c r="H8" s="2">
        <f>E8+F8</f>
        <v>39232.597320000001</v>
      </c>
    </row>
    <row r="9" spans="1:11" ht="24" customHeight="1" x14ac:dyDescent="0.35">
      <c r="B9" s="3" t="s">
        <v>1</v>
      </c>
      <c r="C9" s="8">
        <f t="shared" ref="C9:C12" si="0">E9/12</f>
        <v>2059.61</v>
      </c>
      <c r="D9" s="8">
        <f>E9/14</f>
        <v>1765.3799999999999</v>
      </c>
      <c r="E9" s="11">
        <v>24715.32</v>
      </c>
      <c r="F9" s="37">
        <f t="shared" ref="F9:F12" si="1">E9*31.4/100</f>
        <v>7760.6104799999994</v>
      </c>
      <c r="G9" s="37"/>
      <c r="H9" s="2">
        <f>E9+F9</f>
        <v>32475.930479999999</v>
      </c>
    </row>
    <row r="10" spans="1:11" ht="24" customHeight="1" x14ac:dyDescent="0.35">
      <c r="B10" s="3" t="s">
        <v>2</v>
      </c>
      <c r="C10" s="8">
        <f t="shared" si="0"/>
        <v>1611.4816666666666</v>
      </c>
      <c r="D10" s="8">
        <f t="shared" ref="D10:D12" si="2">E10/14</f>
        <v>1381.27</v>
      </c>
      <c r="E10" s="11">
        <v>19337.78</v>
      </c>
      <c r="F10" s="37">
        <f t="shared" si="1"/>
        <v>6072.0629199999994</v>
      </c>
      <c r="G10" s="37"/>
      <c r="H10" s="2">
        <f>E10+F10</f>
        <v>25409.842919999999</v>
      </c>
    </row>
    <row r="11" spans="1:11" ht="24" customHeight="1" x14ac:dyDescent="0.35">
      <c r="B11" s="3" t="s">
        <v>3</v>
      </c>
      <c r="C11" s="8">
        <f t="shared" si="0"/>
        <v>1347.5933333333335</v>
      </c>
      <c r="D11" s="8">
        <f t="shared" si="2"/>
        <v>1155.0800000000002</v>
      </c>
      <c r="E11" s="11">
        <v>16171.12</v>
      </c>
      <c r="F11" s="37">
        <f t="shared" si="1"/>
        <v>5077.7316799999999</v>
      </c>
      <c r="G11" s="37"/>
      <c r="H11" s="2">
        <f>E11+F11</f>
        <v>21248.85168</v>
      </c>
    </row>
    <row r="12" spans="1:11" ht="24" customHeight="1" x14ac:dyDescent="0.35">
      <c r="B12" s="3" t="s">
        <v>22</v>
      </c>
      <c r="C12" s="8">
        <f t="shared" si="0"/>
        <v>1274.9333333333334</v>
      </c>
      <c r="D12" s="8">
        <f t="shared" si="2"/>
        <v>1092.8</v>
      </c>
      <c r="E12" s="11">
        <v>15299.2</v>
      </c>
      <c r="F12" s="37">
        <f t="shared" si="1"/>
        <v>4803.9488000000001</v>
      </c>
      <c r="G12" s="37"/>
      <c r="H12" s="2">
        <f>E12+F12</f>
        <v>20103.148800000003</v>
      </c>
    </row>
    <row r="15" spans="1:11" ht="17.25" customHeight="1" x14ac:dyDescent="0.35">
      <c r="A15" s="17" t="s">
        <v>26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</row>
    <row r="16" spans="1:11" ht="17.25" customHeight="1" x14ac:dyDescent="0.35">
      <c r="A16" s="17" t="s">
        <v>27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</row>
    <row r="17" spans="1:11" ht="17.25" customHeight="1" x14ac:dyDescent="0.35">
      <c r="A17" s="19" t="s">
        <v>6</v>
      </c>
      <c r="B17" s="20"/>
      <c r="C17" s="20"/>
      <c r="D17" s="20"/>
      <c r="E17" s="20"/>
      <c r="F17" s="20"/>
      <c r="G17" s="20"/>
      <c r="H17" s="20"/>
      <c r="I17" s="20"/>
      <c r="J17" s="20"/>
      <c r="K17" s="20"/>
    </row>
    <row r="19" spans="1:11" ht="17.25" x14ac:dyDescent="0.35">
      <c r="B19" s="1"/>
      <c r="C19" s="33" t="s">
        <v>8</v>
      </c>
      <c r="D19" s="34"/>
      <c r="E19" s="35"/>
      <c r="F19" s="33" t="s">
        <v>9</v>
      </c>
      <c r="G19" s="34"/>
      <c r="H19" s="35"/>
      <c r="I19" s="33" t="s">
        <v>10</v>
      </c>
      <c r="J19" s="34"/>
      <c r="K19" s="35"/>
    </row>
    <row r="20" spans="1:11" ht="17.25" x14ac:dyDescent="0.35">
      <c r="B20" s="1"/>
      <c r="C20" s="24" t="s">
        <v>7</v>
      </c>
      <c r="D20" s="25"/>
      <c r="E20" s="26"/>
      <c r="F20" s="24" t="s">
        <v>21</v>
      </c>
      <c r="G20" s="25"/>
      <c r="H20" s="26"/>
      <c r="I20" s="24" t="s">
        <v>11</v>
      </c>
      <c r="J20" s="25"/>
      <c r="K20" s="26"/>
    </row>
    <row r="21" spans="1:11" ht="17.25" x14ac:dyDescent="0.35">
      <c r="B21" s="1"/>
      <c r="C21" s="27" t="s">
        <v>28</v>
      </c>
      <c r="D21" s="28"/>
      <c r="E21" s="29"/>
      <c r="F21" s="21" t="s">
        <v>28</v>
      </c>
      <c r="G21" s="22"/>
      <c r="H21" s="23"/>
      <c r="I21" s="21" t="s">
        <v>29</v>
      </c>
      <c r="J21" s="22"/>
      <c r="K21" s="23"/>
    </row>
    <row r="22" spans="1:11" ht="17.25" x14ac:dyDescent="0.35">
      <c r="B22" s="1"/>
      <c r="C22" s="9" t="s">
        <v>23</v>
      </c>
      <c r="D22" s="10" t="s">
        <v>24</v>
      </c>
      <c r="E22" s="7" t="s">
        <v>25</v>
      </c>
      <c r="F22" s="9" t="s">
        <v>23</v>
      </c>
      <c r="G22" s="10" t="s">
        <v>24</v>
      </c>
      <c r="H22" s="7" t="s">
        <v>25</v>
      </c>
      <c r="I22" s="9" t="s">
        <v>23</v>
      </c>
      <c r="J22" s="10" t="s">
        <v>24</v>
      </c>
      <c r="K22" s="12" t="s">
        <v>25</v>
      </c>
    </row>
    <row r="23" spans="1:11" ht="17.25" x14ac:dyDescent="0.35">
      <c r="B23" s="3" t="s">
        <v>0</v>
      </c>
      <c r="C23" s="8">
        <f>E23/12</f>
        <v>2488.1150000000002</v>
      </c>
      <c r="D23" s="8">
        <f>E23/14</f>
        <v>2132.67</v>
      </c>
      <c r="E23" s="11">
        <f>E8</f>
        <v>29857.38</v>
      </c>
      <c r="F23" s="8">
        <f>H23/12</f>
        <v>1658.5774590000001</v>
      </c>
      <c r="G23" s="8">
        <f>H23/14</f>
        <v>1421.6378220000001</v>
      </c>
      <c r="H23" s="11">
        <f>(E23*66.66)/100</f>
        <v>19902.929508000001</v>
      </c>
      <c r="I23" s="8">
        <f>K23/12</f>
        <v>1244.0575000000001</v>
      </c>
      <c r="J23" s="8">
        <f>K23/14</f>
        <v>1066.335</v>
      </c>
      <c r="K23" s="8">
        <f>(E23*50)/100</f>
        <v>14928.69</v>
      </c>
    </row>
    <row r="24" spans="1:11" ht="17.25" x14ac:dyDescent="0.35">
      <c r="B24" s="3" t="s">
        <v>1</v>
      </c>
      <c r="C24" s="8">
        <f t="shared" ref="C24:C27" si="3">E24/12</f>
        <v>2059.61</v>
      </c>
      <c r="D24" s="8">
        <f t="shared" ref="D24:D27" si="4">E24/14</f>
        <v>1765.3799999999999</v>
      </c>
      <c r="E24" s="11">
        <f>E9</f>
        <v>24715.32</v>
      </c>
      <c r="F24" s="8">
        <f t="shared" ref="F24:F27" si="5">H24/12</f>
        <v>1372.9360259999996</v>
      </c>
      <c r="G24" s="8">
        <f t="shared" ref="G24:G27" si="6">H24/14</f>
        <v>1176.8023079999998</v>
      </c>
      <c r="H24" s="11">
        <f t="shared" ref="H24:H27" si="7">(E24*66.66)/100</f>
        <v>16475.232311999996</v>
      </c>
      <c r="I24" s="8">
        <f t="shared" ref="I24:I27" si="8">K24/12</f>
        <v>1029.8050000000001</v>
      </c>
      <c r="J24" s="8">
        <f t="shared" ref="J24:J27" si="9">K24/14</f>
        <v>882.68999999999994</v>
      </c>
      <c r="K24" s="8">
        <f t="shared" ref="K24:K27" si="10">(E24*50)/100</f>
        <v>12357.66</v>
      </c>
    </row>
    <row r="25" spans="1:11" ht="17.25" x14ac:dyDescent="0.35">
      <c r="B25" s="3" t="s">
        <v>2</v>
      </c>
      <c r="C25" s="8">
        <f t="shared" si="3"/>
        <v>1611.4816666666666</v>
      </c>
      <c r="D25" s="8">
        <f t="shared" si="4"/>
        <v>1381.27</v>
      </c>
      <c r="E25" s="11">
        <f>E10</f>
        <v>19337.78</v>
      </c>
      <c r="F25" s="8">
        <f t="shared" si="5"/>
        <v>1074.213679</v>
      </c>
      <c r="G25" s="8">
        <f t="shared" si="6"/>
        <v>920.75458199999991</v>
      </c>
      <c r="H25" s="11">
        <f t="shared" si="7"/>
        <v>12890.564147999999</v>
      </c>
      <c r="I25" s="8">
        <f t="shared" si="8"/>
        <v>805.74083333333328</v>
      </c>
      <c r="J25" s="8">
        <f t="shared" si="9"/>
        <v>690.63499999999999</v>
      </c>
      <c r="K25" s="8">
        <f t="shared" si="10"/>
        <v>9668.89</v>
      </c>
    </row>
    <row r="26" spans="1:11" ht="17.25" x14ac:dyDescent="0.35">
      <c r="B26" s="3" t="s">
        <v>3</v>
      </c>
      <c r="C26" s="8">
        <f t="shared" si="3"/>
        <v>1347.5933333333335</v>
      </c>
      <c r="D26" s="8">
        <f t="shared" si="4"/>
        <v>1155.0800000000002</v>
      </c>
      <c r="E26" s="11">
        <f>E11</f>
        <v>16171.12</v>
      </c>
      <c r="F26" s="8">
        <f t="shared" si="5"/>
        <v>898.30571599999996</v>
      </c>
      <c r="G26" s="8">
        <f t="shared" si="6"/>
        <v>769.97632799999997</v>
      </c>
      <c r="H26" s="11">
        <f t="shared" si="7"/>
        <v>10779.668592</v>
      </c>
      <c r="I26" s="8">
        <f t="shared" si="8"/>
        <v>673.79666666666674</v>
      </c>
      <c r="J26" s="8">
        <f t="shared" si="9"/>
        <v>577.54000000000008</v>
      </c>
      <c r="K26" s="8">
        <f t="shared" si="10"/>
        <v>8085.56</v>
      </c>
    </row>
    <row r="27" spans="1:11" ht="17.25" x14ac:dyDescent="0.35">
      <c r="B27" s="3" t="s">
        <v>22</v>
      </c>
      <c r="C27" s="8">
        <f t="shared" si="3"/>
        <v>1274.9333333333334</v>
      </c>
      <c r="D27" s="8">
        <f t="shared" si="4"/>
        <v>1092.8</v>
      </c>
      <c r="E27" s="11">
        <f>E12</f>
        <v>15299.2</v>
      </c>
      <c r="F27" s="8">
        <f t="shared" si="5"/>
        <v>849.87055999999995</v>
      </c>
      <c r="G27" s="8">
        <f t="shared" si="6"/>
        <v>728.46047999999996</v>
      </c>
      <c r="H27" s="11">
        <f t="shared" si="7"/>
        <v>10198.44672</v>
      </c>
      <c r="I27" s="8">
        <f t="shared" si="8"/>
        <v>637.4666666666667</v>
      </c>
      <c r="J27" s="8">
        <f t="shared" si="9"/>
        <v>546.4</v>
      </c>
      <c r="K27" s="8">
        <f t="shared" si="10"/>
        <v>7649.6</v>
      </c>
    </row>
    <row r="30" spans="1:11" ht="17.25" x14ac:dyDescent="0.35">
      <c r="A30" s="17" t="s">
        <v>26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 ht="17.25" x14ac:dyDescent="0.35">
      <c r="A31" s="17" t="s">
        <v>27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</row>
    <row r="32" spans="1:11" ht="17.25" x14ac:dyDescent="0.35">
      <c r="A32" s="19" t="s">
        <v>12</v>
      </c>
      <c r="B32" s="20"/>
      <c r="C32" s="20"/>
      <c r="D32" s="20"/>
      <c r="E32" s="20"/>
      <c r="F32" s="20"/>
      <c r="G32" s="20"/>
      <c r="H32" s="20"/>
      <c r="I32" s="20"/>
      <c r="J32" s="20"/>
      <c r="K32" s="20"/>
    </row>
    <row r="35" spans="2:8" ht="16.5" x14ac:dyDescent="0.35">
      <c r="C35" s="13" t="s">
        <v>13</v>
      </c>
      <c r="D35" s="13" t="s">
        <v>14</v>
      </c>
      <c r="E35" s="13" t="s">
        <v>16</v>
      </c>
      <c r="F35" s="13" t="s">
        <v>17</v>
      </c>
      <c r="G35" s="13" t="s">
        <v>19</v>
      </c>
    </row>
    <row r="36" spans="2:8" ht="17.25" x14ac:dyDescent="0.35">
      <c r="B36" s="4"/>
      <c r="C36" s="14" t="s">
        <v>31</v>
      </c>
      <c r="D36" s="15" t="s">
        <v>15</v>
      </c>
      <c r="E36" s="14" t="s">
        <v>15</v>
      </c>
      <c r="F36" s="14" t="s">
        <v>18</v>
      </c>
      <c r="G36" s="14" t="s">
        <v>18</v>
      </c>
    </row>
    <row r="37" spans="2:8" ht="24" customHeight="1" x14ac:dyDescent="0.35">
      <c r="B37" s="5" t="s">
        <v>0</v>
      </c>
      <c r="C37" s="6">
        <f>D23</f>
        <v>2132.67</v>
      </c>
      <c r="D37" s="6">
        <v>169.19</v>
      </c>
      <c r="E37" s="6">
        <f>C37+D37</f>
        <v>2301.86</v>
      </c>
      <c r="F37" s="6">
        <v>84.61</v>
      </c>
      <c r="G37" s="6">
        <f>C37+F37</f>
        <v>2217.2800000000002</v>
      </c>
    </row>
    <row r="38" spans="2:8" ht="24" customHeight="1" x14ac:dyDescent="0.35">
      <c r="B38" s="5" t="s">
        <v>1</v>
      </c>
      <c r="C38" s="6">
        <f t="shared" ref="C38:C41" si="11">D24</f>
        <v>1765.3799999999999</v>
      </c>
      <c r="D38" s="6">
        <v>151.94</v>
      </c>
      <c r="E38" s="6">
        <f t="shared" ref="E38:E41" si="12">C38+D38</f>
        <v>1917.32</v>
      </c>
      <c r="F38" s="6">
        <v>75.989999999999995</v>
      </c>
      <c r="G38" s="6">
        <f>C38+F38</f>
        <v>1841.37</v>
      </c>
    </row>
    <row r="39" spans="2:8" ht="24" customHeight="1" x14ac:dyDescent="0.35">
      <c r="B39" s="5" t="s">
        <v>2</v>
      </c>
      <c r="C39" s="6">
        <f t="shared" si="11"/>
        <v>1381.27</v>
      </c>
      <c r="D39" s="6">
        <v>135.12</v>
      </c>
      <c r="E39" s="6">
        <f t="shared" si="12"/>
        <v>1516.3899999999999</v>
      </c>
      <c r="F39" s="6">
        <v>67.59</v>
      </c>
      <c r="G39" s="6">
        <f>C39+F39</f>
        <v>1448.86</v>
      </c>
    </row>
    <row r="40" spans="2:8" ht="24" customHeight="1" x14ac:dyDescent="0.35">
      <c r="B40" s="5" t="s">
        <v>3</v>
      </c>
      <c r="C40" s="6">
        <f t="shared" si="11"/>
        <v>1155.0800000000002</v>
      </c>
      <c r="D40" s="6">
        <v>119.88</v>
      </c>
      <c r="E40" s="6">
        <f t="shared" si="12"/>
        <v>1274.96</v>
      </c>
      <c r="F40" s="6">
        <v>59.96</v>
      </c>
      <c r="G40" s="6">
        <f>C40+F40</f>
        <v>1215.0400000000002</v>
      </c>
    </row>
    <row r="41" spans="2:8" ht="24" customHeight="1" x14ac:dyDescent="0.35">
      <c r="B41" s="5" t="s">
        <v>22</v>
      </c>
      <c r="C41" s="6">
        <f t="shared" si="11"/>
        <v>1092.8</v>
      </c>
      <c r="D41" s="6">
        <v>111.67</v>
      </c>
      <c r="E41" s="6">
        <f t="shared" si="12"/>
        <v>1204.47</v>
      </c>
      <c r="F41" s="6">
        <v>55.85</v>
      </c>
      <c r="G41" s="6">
        <f>C41+F41</f>
        <v>1148.6499999999999</v>
      </c>
    </row>
    <row r="43" spans="2:8" ht="17.25" x14ac:dyDescent="0.35">
      <c r="B43" s="16" t="s">
        <v>20</v>
      </c>
      <c r="C43" s="16"/>
      <c r="D43" s="16"/>
      <c r="E43" s="16"/>
      <c r="F43" s="16"/>
      <c r="G43" s="16"/>
      <c r="H43" s="16"/>
    </row>
  </sheetData>
  <mergeCells count="26">
    <mergeCell ref="A2:K2"/>
    <mergeCell ref="A3:K3"/>
    <mergeCell ref="C6:E6"/>
    <mergeCell ref="C19:E19"/>
    <mergeCell ref="F19:H19"/>
    <mergeCell ref="I19:K19"/>
    <mergeCell ref="F6:G7"/>
    <mergeCell ref="F8:G8"/>
    <mergeCell ref="F9:G9"/>
    <mergeCell ref="F10:G10"/>
    <mergeCell ref="F11:G11"/>
    <mergeCell ref="F12:G12"/>
    <mergeCell ref="H6:H7"/>
    <mergeCell ref="B43:H43"/>
    <mergeCell ref="A15:K15"/>
    <mergeCell ref="A16:K16"/>
    <mergeCell ref="A17:K17"/>
    <mergeCell ref="F21:H21"/>
    <mergeCell ref="I20:K20"/>
    <mergeCell ref="I21:K21"/>
    <mergeCell ref="F20:H20"/>
    <mergeCell ref="C20:E20"/>
    <mergeCell ref="C21:E21"/>
    <mergeCell ref="A30:K30"/>
    <mergeCell ref="A31:K31"/>
    <mergeCell ref="A32:K32"/>
  </mergeCells>
  <phoneticPr fontId="8" type="noConversion"/>
  <printOptions horizontalCentered="1"/>
  <pageMargins left="0" right="0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Tablas_Salariales</vt:lpstr>
    </vt:vector>
  </TitlesOfParts>
  <Manager/>
  <Company>CSIC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Terrón</dc:creator>
  <cp:keywords>Tabla</cp:keywords>
  <dc:description/>
  <cp:lastModifiedBy>Francisco Javier Rodriguez Aparicio</cp:lastModifiedBy>
  <cp:lastPrinted>2019-02-04T15:58:35Z</cp:lastPrinted>
  <dcterms:created xsi:type="dcterms:W3CDTF">2015-04-25T08:54:00Z</dcterms:created>
  <dcterms:modified xsi:type="dcterms:W3CDTF">2022-07-15T11:49:35Z</dcterms:modified>
  <cp:category/>
</cp:coreProperties>
</file>