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8"/>
  <workbookPr autoCompressPictures="0"/>
  <mc:AlternateContent xmlns:mc="http://schemas.openxmlformats.org/markup-compatibility/2006">
    <mc:Choice Requires="x15">
      <x15ac:absPath xmlns:x15ac="http://schemas.microsoft.com/office/spreadsheetml/2010/11/ac" url="\\svm-vdi-pro\vdi_users$\01928107V\Downloads\"/>
    </mc:Choice>
  </mc:AlternateContent>
  <xr:revisionPtr revIDLastSave="0" documentId="13_ncr:1_{C001FF7D-1DA3-474F-88F4-CD5A3430C346}" xr6:coauthVersionLast="36" xr6:coauthVersionMax="36" xr10:uidLastSave="{00000000-0000-0000-0000-000000000000}"/>
  <bookViews>
    <workbookView xWindow="0" yWindow="0" windowWidth="38400" windowHeight="16725" xr2:uid="{00000000-000D-0000-FFFF-FFFF00000000}"/>
  </bookViews>
  <sheets>
    <sheet name="Tablas_Salariales" sheetId="1" r:id="rId1"/>
  </sheets>
  <calcPr calcId="191029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29" i="1" l="1"/>
  <c r="K29" i="1"/>
  <c r="J29" i="1" s="1"/>
  <c r="D29" i="1"/>
  <c r="J43" i="1" s="1"/>
  <c r="C29" i="1"/>
  <c r="C43" i="1" s="1"/>
  <c r="H29" i="1"/>
  <c r="F29" i="1" s="1"/>
  <c r="G29" i="1" l="1"/>
  <c r="G43" i="1"/>
  <c r="E43" i="1"/>
  <c r="N43" i="1"/>
  <c r="L43" i="1"/>
  <c r="F9" i="1"/>
  <c r="F10" i="1"/>
  <c r="F11" i="1"/>
  <c r="F12" i="1"/>
  <c r="F13" i="1"/>
  <c r="F8" i="1"/>
  <c r="H13" i="1" l="1"/>
  <c r="D13" i="1"/>
  <c r="H8" i="1"/>
  <c r="D8" i="1"/>
  <c r="D9" i="1"/>
  <c r="H9" i="1"/>
  <c r="D10" i="1"/>
  <c r="H10" i="1"/>
  <c r="D12" i="1"/>
  <c r="H12" i="1"/>
  <c r="D11" i="1"/>
  <c r="H11" i="1"/>
  <c r="E26" i="1"/>
  <c r="D26" i="1" s="1"/>
  <c r="J40" i="1" s="1"/>
  <c r="C8" i="1"/>
  <c r="E24" i="1"/>
  <c r="D24" i="1" s="1"/>
  <c r="J38" i="1" s="1"/>
  <c r="C13" i="1"/>
  <c r="C10" i="1"/>
  <c r="E25" i="1"/>
  <c r="C25" i="1" s="1"/>
  <c r="C39" i="1" s="1"/>
  <c r="C9" i="1"/>
  <c r="C12" i="1"/>
  <c r="E28" i="1"/>
  <c r="C28" i="1" s="1"/>
  <c r="C42" i="1" s="1"/>
  <c r="C11" i="1"/>
  <c r="E27" i="1"/>
  <c r="C27" i="1" s="1"/>
  <c r="C41" i="1" s="1"/>
  <c r="G41" i="1" l="1"/>
  <c r="E41" i="1"/>
  <c r="G42" i="1"/>
  <c r="E42" i="1"/>
  <c r="G39" i="1"/>
  <c r="E39" i="1"/>
  <c r="N38" i="1"/>
  <c r="L38" i="1"/>
  <c r="N40" i="1"/>
  <c r="L40" i="1"/>
  <c r="H28" i="1"/>
  <c r="F28" i="1" s="1"/>
  <c r="H26" i="1"/>
  <c r="G26" i="1" s="1"/>
  <c r="K28" i="1"/>
  <c r="J28" i="1" s="1"/>
  <c r="C24" i="1"/>
  <c r="C38" i="1" s="1"/>
  <c r="K24" i="1"/>
  <c r="D28" i="1"/>
  <c r="J42" i="1" s="1"/>
  <c r="K27" i="1"/>
  <c r="J27" i="1" s="1"/>
  <c r="D27" i="1"/>
  <c r="J41" i="1" s="1"/>
  <c r="H27" i="1"/>
  <c r="C26" i="1"/>
  <c r="C40" i="1" s="1"/>
  <c r="K25" i="1"/>
  <c r="K26" i="1"/>
  <c r="D25" i="1"/>
  <c r="J39" i="1" s="1"/>
  <c r="H25" i="1"/>
  <c r="H24" i="1"/>
  <c r="F26" i="1" l="1"/>
  <c r="N39" i="1"/>
  <c r="L39" i="1"/>
  <c r="G40" i="1"/>
  <c r="E40" i="1"/>
  <c r="N41" i="1"/>
  <c r="L41" i="1"/>
  <c r="N42" i="1"/>
  <c r="L42" i="1"/>
  <c r="G38" i="1"/>
  <c r="E38" i="1"/>
  <c r="G28" i="1"/>
  <c r="I28" i="1"/>
  <c r="J24" i="1"/>
  <c r="I24" i="1"/>
  <c r="I27" i="1"/>
  <c r="F27" i="1"/>
  <c r="G27" i="1"/>
  <c r="F24" i="1"/>
  <c r="G24" i="1"/>
  <c r="F25" i="1"/>
  <c r="G25" i="1"/>
  <c r="I26" i="1"/>
  <c r="J26" i="1"/>
  <c r="I25" i="1"/>
  <c r="J25" i="1"/>
</calcChain>
</file>

<file path=xl/sharedStrings.xml><?xml version="1.0" encoding="utf-8"?>
<sst xmlns="http://schemas.openxmlformats.org/spreadsheetml/2006/main" count="78" uniqueCount="35">
  <si>
    <t>SALARIO €</t>
  </si>
  <si>
    <t>TOTAL  ANUAL €</t>
  </si>
  <si>
    <t>CONTRATO A TIEMPO PARCIAL</t>
  </si>
  <si>
    <t>37,5 horas semanales</t>
  </si>
  <si>
    <t>Jornada completa 100%</t>
  </si>
  <si>
    <t>Jornada reducida al  66,66%</t>
  </si>
  <si>
    <t>Jornada reducida al 50 %</t>
  </si>
  <si>
    <t>18 horas 45´ semanales</t>
  </si>
  <si>
    <t>CON EL COMPLEMENTO DE JORNADA PARTIDA</t>
  </si>
  <si>
    <t>SALARIO</t>
  </si>
  <si>
    <t>COMP.  MES</t>
  </si>
  <si>
    <t>4 TARDES €</t>
  </si>
  <si>
    <t>TOTAL  MES</t>
  </si>
  <si>
    <t>COMP. MES</t>
  </si>
  <si>
    <t>2 TARDES €</t>
  </si>
  <si>
    <t>TOTAL MES</t>
  </si>
  <si>
    <t>El complemento se devengará por 12 pagas anuales</t>
  </si>
  <si>
    <t>25 horas semanales</t>
  </si>
  <si>
    <t>12 pagas</t>
  </si>
  <si>
    <t>14 pagas</t>
  </si>
  <si>
    <t>ANUAL</t>
  </si>
  <si>
    <t>E2</t>
  </si>
  <si>
    <t>E1</t>
  </si>
  <si>
    <t>E0</t>
  </si>
  <si>
    <t>cuota patronal S.S. 31,40%</t>
  </si>
  <si>
    <t>cuota patronal S.S. 31,40 %</t>
  </si>
  <si>
    <t>COSTE DE  LOS CONTRATOS INDEFINIDOS</t>
  </si>
  <si>
    <t>CON CARGO A PROYECTOS DE INVESTIGACIÓN</t>
  </si>
  <si>
    <t>SEGURIDAD SOCIAL € (31,40%) ANUAL</t>
  </si>
  <si>
    <t>MES € 12 pagas</t>
  </si>
  <si>
    <t>MES € 14 pagas</t>
  </si>
  <si>
    <t>M3</t>
  </si>
  <si>
    <t>M2</t>
  </si>
  <si>
    <t>M1</t>
  </si>
  <si>
    <t>* Indemnización a la finalización del contrato 20 días por año trabajado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</si>
</sst>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€_-;\-* #,##0.00\ _€_-;_-* &quot;-&quot;??\ _€_-;_-@_-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Gill Sans MT"/>
      <family val="2"/>
    </font>
    <font>
      <sz val="10"/>
      <name val="Arial"/>
      <family val="2"/>
    </font>
    <font>
      <sz val="11"/>
      <color theme="1"/>
      <name val="Gill Sans MT"/>
      <family val="2"/>
    </font>
    <font>
      <b/>
      <sz val="11"/>
      <color theme="1"/>
      <name val="Gill Sans MT"/>
      <family val="2"/>
    </font>
    <font>
      <b/>
      <sz val="11"/>
      <color theme="1"/>
      <name val="Calibri"/>
      <family val="2"/>
      <scheme val="minor"/>
    </font>
    <font>
      <sz val="11"/>
      <name val="Gill Sans MT"/>
      <family val="2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Gill Sans MT"/>
      <family val="2"/>
    </font>
    <font>
      <b/>
      <sz val="9"/>
      <color theme="1"/>
      <name val="Gill Sans MT"/>
      <family val="2"/>
    </font>
    <font>
      <b/>
      <sz val="9"/>
      <name val="Gill Sans MT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43" fontId="9" fillId="0" borderId="0" applyFont="0" applyFill="0" applyBorder="0" applyAlignment="0" applyProtection="0"/>
  </cellStyleXfs>
  <cellXfs count="54">
    <xf numFmtId="0" fontId="0" fillId="0" borderId="0" xfId="0"/>
    <xf numFmtId="0" fontId="4" fillId="0" borderId="0" xfId="0" applyFont="1"/>
    <xf numFmtId="3" fontId="2" fillId="0" borderId="4" xfId="0" applyNumberFormat="1" applyFont="1" applyFill="1" applyBorder="1" applyAlignment="1"/>
    <xf numFmtId="4" fontId="7" fillId="0" borderId="7" xfId="0" applyNumberFormat="1" applyFont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/>
    </xf>
    <xf numFmtId="43" fontId="4" fillId="0" borderId="7" xfId="3" applyFont="1" applyBorder="1" applyAlignment="1"/>
    <xf numFmtId="43" fontId="10" fillId="0" borderId="7" xfId="3" applyFont="1" applyFill="1" applyBorder="1" applyAlignment="1"/>
    <xf numFmtId="43" fontId="4" fillId="0" borderId="10" xfId="3" applyFont="1" applyBorder="1" applyAlignment="1">
      <alignment horizontal="center"/>
    </xf>
    <xf numFmtId="43" fontId="4" fillId="0" borderId="9" xfId="3" applyFont="1" applyBorder="1" applyAlignment="1"/>
    <xf numFmtId="0" fontId="5" fillId="2" borderId="9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4" fontId="4" fillId="0" borderId="7" xfId="0" applyNumberFormat="1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11" fillId="2" borderId="13" xfId="0" applyFont="1" applyFill="1" applyBorder="1" applyAlignment="1">
      <alignment horizontal="center"/>
    </xf>
    <xf numFmtId="3" fontId="12" fillId="2" borderId="14" xfId="0" applyNumberFormat="1" applyFont="1" applyFill="1" applyBorder="1" applyAlignment="1">
      <alignment horizontal="center"/>
    </xf>
    <xf numFmtId="0" fontId="12" fillId="2" borderId="14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43" fontId="4" fillId="0" borderId="0" xfId="3" applyFont="1" applyBorder="1" applyAlignment="1"/>
    <xf numFmtId="43" fontId="10" fillId="0" borderId="0" xfId="3" applyFont="1" applyFill="1" applyBorder="1" applyAlignment="1"/>
    <xf numFmtId="43" fontId="4" fillId="0" borderId="0" xfId="3" applyFont="1" applyBorder="1" applyAlignment="1">
      <alignment horizontal="center"/>
    </xf>
    <xf numFmtId="0" fontId="5" fillId="4" borderId="0" xfId="0" applyFont="1" applyFill="1" applyBorder="1" applyAlignment="1">
      <alignment horizontal="left"/>
    </xf>
    <xf numFmtId="3" fontId="2" fillId="3" borderId="8" xfId="1" applyNumberFormat="1" applyFont="1" applyFill="1" applyBorder="1" applyAlignment="1">
      <alignment horizontal="center"/>
    </xf>
    <xf numFmtId="3" fontId="2" fillId="3" borderId="0" xfId="1" applyNumberFormat="1" applyFont="1" applyFill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43" fontId="4" fillId="0" borderId="9" xfId="3" applyFont="1" applyBorder="1" applyAlignment="1">
      <alignment horizontal="center"/>
    </xf>
    <xf numFmtId="43" fontId="4" fillId="0" borderId="10" xfId="3" applyFont="1" applyBorder="1" applyAlignment="1">
      <alignment horizontal="center"/>
    </xf>
    <xf numFmtId="43" fontId="4" fillId="0" borderId="7" xfId="3" applyFont="1" applyBorder="1" applyAlignment="1">
      <alignment horizontal="center"/>
    </xf>
    <xf numFmtId="0" fontId="5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4" fillId="0" borderId="0" xfId="0" applyFont="1" applyAlignment="1"/>
    <xf numFmtId="0" fontId="4" fillId="2" borderId="8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</cellXfs>
  <cellStyles count="4">
    <cellStyle name="Millares" xfId="3" builtinId="3"/>
    <cellStyle name="Normal" xfId="0" builtinId="0"/>
    <cellStyle name="Normal 2" xfId="1" xr:uid="{00000000-0005-0000-0000-000001000000}"/>
    <cellStyle name="Normal 3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44"/>
  <sheetViews>
    <sheetView tabSelected="1" zoomScale="125" zoomScaleNormal="125" zoomScalePageLayoutView="125" workbookViewId="0">
      <selection activeCell="F10" sqref="F10:G10"/>
    </sheetView>
  </sheetViews>
  <sheetFormatPr baseColWidth="10" defaultRowHeight="15" x14ac:dyDescent="0.25"/>
  <cols>
    <col min="1" max="1" width="5.140625" customWidth="1"/>
    <col min="2" max="2" width="12.7109375" bestFit="1" customWidth="1"/>
    <col min="3" max="11" width="12.85546875" customWidth="1"/>
  </cols>
  <sheetData>
    <row r="2" spans="1:11" ht="17.25" x14ac:dyDescent="0.35">
      <c r="A2" s="25" t="s">
        <v>26</v>
      </c>
      <c r="B2" s="26"/>
      <c r="C2" s="26"/>
      <c r="D2" s="26"/>
      <c r="E2" s="26"/>
      <c r="F2" s="26"/>
      <c r="G2" s="26"/>
      <c r="H2" s="26"/>
      <c r="I2" s="26"/>
      <c r="J2" s="26"/>
      <c r="K2" s="26"/>
    </row>
    <row r="3" spans="1:11" ht="17.25" x14ac:dyDescent="0.35">
      <c r="A3" s="27" t="s">
        <v>27</v>
      </c>
      <c r="B3" s="28"/>
      <c r="C3" s="28"/>
      <c r="D3" s="28"/>
      <c r="E3" s="28"/>
      <c r="F3" s="28"/>
      <c r="G3" s="28"/>
      <c r="H3" s="28"/>
      <c r="I3" s="28"/>
      <c r="J3" s="28"/>
      <c r="K3" s="28"/>
    </row>
    <row r="6" spans="1:11" ht="17.25" customHeight="1" x14ac:dyDescent="0.35">
      <c r="B6" s="1"/>
      <c r="C6" s="29" t="s">
        <v>0</v>
      </c>
      <c r="D6" s="30"/>
      <c r="E6" s="31"/>
      <c r="F6" s="35" t="s">
        <v>28</v>
      </c>
      <c r="G6" s="36"/>
      <c r="H6" s="42" t="s">
        <v>1</v>
      </c>
    </row>
    <row r="7" spans="1:11" ht="17.25" x14ac:dyDescent="0.35">
      <c r="B7" s="1"/>
      <c r="C7" s="5" t="s">
        <v>18</v>
      </c>
      <c r="D7" s="6" t="s">
        <v>19</v>
      </c>
      <c r="E7" s="12" t="s">
        <v>20</v>
      </c>
      <c r="F7" s="37"/>
      <c r="G7" s="38"/>
      <c r="H7" s="43"/>
    </row>
    <row r="8" spans="1:11" ht="17.25" x14ac:dyDescent="0.35">
      <c r="B8" s="20" t="s">
        <v>31</v>
      </c>
      <c r="C8" s="8">
        <f t="shared" ref="C8:C13" si="0">E8/12</f>
        <v>2525.5416666666665</v>
      </c>
      <c r="D8" s="8">
        <f t="shared" ref="D8:D13" si="1">E8/14</f>
        <v>2164.75</v>
      </c>
      <c r="E8" s="9">
        <v>30306.5</v>
      </c>
      <c r="F8" s="39">
        <f t="shared" ref="F8:F13" si="2">E8*31.4/100</f>
        <v>9516.241</v>
      </c>
      <c r="G8" s="40"/>
      <c r="H8" s="10">
        <f t="shared" ref="H8:H13" si="3">E8+F8</f>
        <v>39822.741000000002</v>
      </c>
    </row>
    <row r="9" spans="1:11" ht="17.25" x14ac:dyDescent="0.35">
      <c r="B9" s="20" t="s">
        <v>32</v>
      </c>
      <c r="C9" s="8">
        <f t="shared" si="0"/>
        <v>2096.7333333333331</v>
      </c>
      <c r="D9" s="8">
        <f t="shared" si="1"/>
        <v>1797.2</v>
      </c>
      <c r="E9" s="9">
        <v>25160.799999999999</v>
      </c>
      <c r="F9" s="39">
        <f t="shared" si="2"/>
        <v>7900.4912000000004</v>
      </c>
      <c r="G9" s="40"/>
      <c r="H9" s="10">
        <f t="shared" si="3"/>
        <v>33061.2912</v>
      </c>
    </row>
    <row r="10" spans="1:11" ht="17.25" x14ac:dyDescent="0.35">
      <c r="B10" s="20" t="s">
        <v>33</v>
      </c>
      <c r="C10" s="8">
        <f t="shared" si="0"/>
        <v>1657.4016666666666</v>
      </c>
      <c r="D10" s="8">
        <f t="shared" si="1"/>
        <v>1420.6299999999999</v>
      </c>
      <c r="E10" s="9">
        <v>19888.82</v>
      </c>
      <c r="F10" s="39">
        <f t="shared" si="2"/>
        <v>6245.0894799999996</v>
      </c>
      <c r="G10" s="40"/>
      <c r="H10" s="10">
        <f t="shared" si="3"/>
        <v>26133.909479999998</v>
      </c>
    </row>
    <row r="11" spans="1:11" ht="17.25" x14ac:dyDescent="0.35">
      <c r="B11" s="12" t="s">
        <v>21</v>
      </c>
      <c r="C11" s="8">
        <f t="shared" si="0"/>
        <v>1433.7866666666669</v>
      </c>
      <c r="D11" s="8">
        <f t="shared" si="1"/>
        <v>1228.9600000000003</v>
      </c>
      <c r="E11" s="9">
        <v>17205.440000000002</v>
      </c>
      <c r="F11" s="39">
        <f t="shared" si="2"/>
        <v>5402.5081600000003</v>
      </c>
      <c r="G11" s="40"/>
      <c r="H11" s="10">
        <f t="shared" si="3"/>
        <v>22607.948160000004</v>
      </c>
    </row>
    <row r="12" spans="1:11" ht="17.25" x14ac:dyDescent="0.35">
      <c r="B12" s="12" t="s">
        <v>22</v>
      </c>
      <c r="C12" s="8">
        <f t="shared" si="0"/>
        <v>1394.3066666666666</v>
      </c>
      <c r="D12" s="8">
        <f t="shared" si="1"/>
        <v>1195.1200000000001</v>
      </c>
      <c r="E12" s="9">
        <v>16731.68</v>
      </c>
      <c r="F12" s="39">
        <f t="shared" si="2"/>
        <v>5253.7475199999999</v>
      </c>
      <c r="G12" s="40"/>
      <c r="H12" s="10">
        <f t="shared" si="3"/>
        <v>21985.427520000001</v>
      </c>
    </row>
    <row r="13" spans="1:11" ht="17.25" x14ac:dyDescent="0.35">
      <c r="B13" s="7" t="s">
        <v>23</v>
      </c>
      <c r="C13" s="8">
        <f t="shared" si="0"/>
        <v>1315.3933333333334</v>
      </c>
      <c r="D13" s="8">
        <f t="shared" si="1"/>
        <v>1127.48</v>
      </c>
      <c r="E13" s="9">
        <v>15784.720000000001</v>
      </c>
      <c r="F13" s="41">
        <f t="shared" si="2"/>
        <v>4956.4020800000008</v>
      </c>
      <c r="G13" s="41"/>
      <c r="H13" s="10">
        <f t="shared" si="3"/>
        <v>20741.122080000001</v>
      </c>
    </row>
    <row r="14" spans="1:11" ht="17.25" x14ac:dyDescent="0.35">
      <c r="B14" s="24" t="s">
        <v>34</v>
      </c>
      <c r="C14" s="21"/>
      <c r="D14" s="21"/>
      <c r="E14" s="22"/>
      <c r="F14" s="23"/>
      <c r="G14" s="23"/>
      <c r="H14" s="23"/>
    </row>
    <row r="16" spans="1:11" ht="17.25" x14ac:dyDescent="0.35">
      <c r="A16" s="25" t="s">
        <v>26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</row>
    <row r="17" spans="1:11" ht="17.25" x14ac:dyDescent="0.35">
      <c r="A17" s="25" t="s">
        <v>27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</row>
    <row r="18" spans="1:11" ht="17.25" x14ac:dyDescent="0.35">
      <c r="A18" s="27" t="s">
        <v>2</v>
      </c>
      <c r="B18" s="28"/>
      <c r="C18" s="28"/>
      <c r="D18" s="28"/>
      <c r="E18" s="28"/>
      <c r="F18" s="28"/>
      <c r="G18" s="28"/>
      <c r="H18" s="28"/>
      <c r="I18" s="28"/>
      <c r="J18" s="28"/>
      <c r="K18" s="28"/>
    </row>
    <row r="20" spans="1:11" ht="17.25" x14ac:dyDescent="0.35">
      <c r="B20" s="1"/>
      <c r="C20" s="32" t="s">
        <v>4</v>
      </c>
      <c r="D20" s="33"/>
      <c r="E20" s="34"/>
      <c r="F20" s="32" t="s">
        <v>5</v>
      </c>
      <c r="G20" s="33"/>
      <c r="H20" s="34"/>
      <c r="I20" s="32" t="s">
        <v>6</v>
      </c>
      <c r="J20" s="33"/>
      <c r="K20" s="34"/>
    </row>
    <row r="21" spans="1:11" ht="17.25" x14ac:dyDescent="0.35">
      <c r="B21" s="1"/>
      <c r="C21" s="48" t="s">
        <v>3</v>
      </c>
      <c r="D21" s="49"/>
      <c r="E21" s="50"/>
      <c r="F21" s="48" t="s">
        <v>17</v>
      </c>
      <c r="G21" s="49"/>
      <c r="H21" s="50"/>
      <c r="I21" s="48" t="s">
        <v>7</v>
      </c>
      <c r="J21" s="49"/>
      <c r="K21" s="50"/>
    </row>
    <row r="22" spans="1:11" ht="17.25" x14ac:dyDescent="0.35">
      <c r="B22" s="1"/>
      <c r="C22" s="51" t="s">
        <v>24</v>
      </c>
      <c r="D22" s="52"/>
      <c r="E22" s="53"/>
      <c r="F22" s="45" t="s">
        <v>24</v>
      </c>
      <c r="G22" s="46"/>
      <c r="H22" s="47"/>
      <c r="I22" s="45" t="s">
        <v>25</v>
      </c>
      <c r="J22" s="46"/>
      <c r="K22" s="47"/>
    </row>
    <row r="23" spans="1:11" ht="17.25" x14ac:dyDescent="0.35">
      <c r="B23" s="1"/>
      <c r="C23" s="5" t="s">
        <v>18</v>
      </c>
      <c r="D23" s="6" t="s">
        <v>19</v>
      </c>
      <c r="E23" s="4" t="s">
        <v>20</v>
      </c>
      <c r="F23" s="5" t="s">
        <v>18</v>
      </c>
      <c r="G23" s="6" t="s">
        <v>19</v>
      </c>
      <c r="H23" s="4" t="s">
        <v>20</v>
      </c>
      <c r="I23" s="5" t="s">
        <v>18</v>
      </c>
      <c r="J23" s="6" t="s">
        <v>19</v>
      </c>
      <c r="K23" s="5" t="s">
        <v>20</v>
      </c>
    </row>
    <row r="24" spans="1:11" ht="17.25" x14ac:dyDescent="0.35">
      <c r="B24" s="20" t="s">
        <v>31</v>
      </c>
      <c r="C24" s="8">
        <f>E24/12</f>
        <v>2525.5416666666665</v>
      </c>
      <c r="D24" s="8">
        <f>E24/14</f>
        <v>2164.75</v>
      </c>
      <c r="E24" s="11">
        <f>E8</f>
        <v>30306.5</v>
      </c>
      <c r="F24" s="8">
        <f>H24/12</f>
        <v>1683.5260749999998</v>
      </c>
      <c r="G24" s="8">
        <f>H24/14</f>
        <v>1443.0223499999997</v>
      </c>
      <c r="H24" s="11">
        <f>(E24*66.66)/100</f>
        <v>20202.312899999997</v>
      </c>
      <c r="I24" s="8">
        <f>K24/12</f>
        <v>1262.7708333333333</v>
      </c>
      <c r="J24" s="8">
        <f>K24/14</f>
        <v>1082.375</v>
      </c>
      <c r="K24" s="8">
        <f>(E24*50)/100</f>
        <v>15153.25</v>
      </c>
    </row>
    <row r="25" spans="1:11" ht="17.25" x14ac:dyDescent="0.35">
      <c r="B25" s="20" t="s">
        <v>32</v>
      </c>
      <c r="C25" s="8">
        <f t="shared" ref="C25:C29" si="4">E25/12</f>
        <v>2096.7333333333331</v>
      </c>
      <c r="D25" s="8">
        <f t="shared" ref="D25:D29" si="5">E25/14</f>
        <v>1797.2</v>
      </c>
      <c r="E25" s="11">
        <f>E9</f>
        <v>25160.799999999999</v>
      </c>
      <c r="F25" s="8">
        <f t="shared" ref="F25:F29" si="6">H25/12</f>
        <v>1397.6824399999998</v>
      </c>
      <c r="G25" s="8">
        <f t="shared" ref="G25:G29" si="7">H25/14</f>
        <v>1198.01352</v>
      </c>
      <c r="H25" s="11">
        <f t="shared" ref="H25:H29" si="8">(E25*66.66)/100</f>
        <v>16772.189279999999</v>
      </c>
      <c r="I25" s="8">
        <f t="shared" ref="I25:I29" si="9">K25/12</f>
        <v>1048.3666666666666</v>
      </c>
      <c r="J25" s="8">
        <f t="shared" ref="J25:J29" si="10">K25/14</f>
        <v>898.6</v>
      </c>
      <c r="K25" s="8">
        <f t="shared" ref="K25:K29" si="11">(E25*50)/100</f>
        <v>12580.4</v>
      </c>
    </row>
    <row r="26" spans="1:11" ht="17.25" x14ac:dyDescent="0.35">
      <c r="B26" s="20" t="s">
        <v>33</v>
      </c>
      <c r="C26" s="8">
        <f t="shared" si="4"/>
        <v>1657.4016666666666</v>
      </c>
      <c r="D26" s="8">
        <f t="shared" si="5"/>
        <v>1420.6299999999999</v>
      </c>
      <c r="E26" s="11">
        <f>E10</f>
        <v>19888.82</v>
      </c>
      <c r="F26" s="8">
        <f t="shared" si="6"/>
        <v>1104.8239509999999</v>
      </c>
      <c r="G26" s="8">
        <f t="shared" si="7"/>
        <v>946.99195799999984</v>
      </c>
      <c r="H26" s="11">
        <f t="shared" si="8"/>
        <v>13257.887411999998</v>
      </c>
      <c r="I26" s="8">
        <f t="shared" si="9"/>
        <v>828.70083333333332</v>
      </c>
      <c r="J26" s="8">
        <f t="shared" si="10"/>
        <v>710.31499999999994</v>
      </c>
      <c r="K26" s="8">
        <f t="shared" si="11"/>
        <v>9944.41</v>
      </c>
    </row>
    <row r="27" spans="1:11" ht="17.25" x14ac:dyDescent="0.35">
      <c r="B27" s="13" t="s">
        <v>21</v>
      </c>
      <c r="C27" s="8">
        <f t="shared" si="4"/>
        <v>1433.7866666666669</v>
      </c>
      <c r="D27" s="8">
        <f t="shared" si="5"/>
        <v>1228.9600000000003</v>
      </c>
      <c r="E27" s="11">
        <f>E11</f>
        <v>17205.440000000002</v>
      </c>
      <c r="F27" s="8">
        <f t="shared" si="6"/>
        <v>955.76219200000014</v>
      </c>
      <c r="G27" s="8">
        <f t="shared" si="7"/>
        <v>819.22473600000012</v>
      </c>
      <c r="H27" s="11">
        <f t="shared" si="8"/>
        <v>11469.146304000002</v>
      </c>
      <c r="I27" s="8">
        <f t="shared" si="9"/>
        <v>716.89333333333343</v>
      </c>
      <c r="J27" s="8">
        <f t="shared" si="10"/>
        <v>614.48000000000013</v>
      </c>
      <c r="K27" s="8">
        <f t="shared" si="11"/>
        <v>8602.7200000000012</v>
      </c>
    </row>
    <row r="28" spans="1:11" ht="17.25" x14ac:dyDescent="0.35">
      <c r="B28" s="13" t="s">
        <v>22</v>
      </c>
      <c r="C28" s="8">
        <f t="shared" si="4"/>
        <v>1394.3066666666666</v>
      </c>
      <c r="D28" s="8">
        <f t="shared" si="5"/>
        <v>1195.1200000000001</v>
      </c>
      <c r="E28" s="11">
        <f>E12</f>
        <v>16731.68</v>
      </c>
      <c r="F28" s="8">
        <f t="shared" si="6"/>
        <v>929.44482400000004</v>
      </c>
      <c r="G28" s="8">
        <f t="shared" si="7"/>
        <v>796.66699200000005</v>
      </c>
      <c r="H28" s="11">
        <f t="shared" si="8"/>
        <v>11153.337888</v>
      </c>
      <c r="I28" s="8">
        <f t="shared" si="9"/>
        <v>697.15333333333331</v>
      </c>
      <c r="J28" s="8">
        <f t="shared" si="10"/>
        <v>597.56000000000006</v>
      </c>
      <c r="K28" s="8">
        <f t="shared" si="11"/>
        <v>8365.84</v>
      </c>
    </row>
    <row r="29" spans="1:11" ht="17.25" x14ac:dyDescent="0.35">
      <c r="B29" s="7" t="s">
        <v>23</v>
      </c>
      <c r="C29" s="8">
        <f t="shared" si="4"/>
        <v>1315.3933333333334</v>
      </c>
      <c r="D29" s="8">
        <f t="shared" si="5"/>
        <v>1127.48</v>
      </c>
      <c r="E29" s="9">
        <v>15784.720000000001</v>
      </c>
      <c r="F29" s="8">
        <f t="shared" si="6"/>
        <v>876.84119599999997</v>
      </c>
      <c r="G29" s="8">
        <f t="shared" si="7"/>
        <v>751.57816800000001</v>
      </c>
      <c r="H29" s="11">
        <f t="shared" si="8"/>
        <v>10522.094352</v>
      </c>
      <c r="I29" s="8">
        <f t="shared" si="9"/>
        <v>657.6966666666666</v>
      </c>
      <c r="J29" s="8">
        <f t="shared" si="10"/>
        <v>563.74</v>
      </c>
      <c r="K29" s="8">
        <f t="shared" si="11"/>
        <v>7892.36</v>
      </c>
    </row>
    <row r="31" spans="1:11" ht="17.25" x14ac:dyDescent="0.35">
      <c r="A31" s="25" t="s">
        <v>26</v>
      </c>
      <c r="B31" s="26"/>
      <c r="C31" s="26"/>
      <c r="D31" s="26"/>
      <c r="E31" s="26"/>
      <c r="F31" s="26"/>
      <c r="G31" s="26"/>
      <c r="H31" s="26"/>
      <c r="I31" s="26"/>
      <c r="J31" s="26"/>
      <c r="K31" s="26"/>
    </row>
    <row r="32" spans="1:11" ht="17.25" x14ac:dyDescent="0.35">
      <c r="A32" s="25" t="s">
        <v>27</v>
      </c>
      <c r="B32" s="26"/>
      <c r="C32" s="26"/>
      <c r="D32" s="26"/>
      <c r="E32" s="26"/>
      <c r="F32" s="26"/>
      <c r="G32" s="26"/>
      <c r="H32" s="26"/>
      <c r="I32" s="26"/>
      <c r="J32" s="26"/>
      <c r="K32" s="26"/>
    </row>
    <row r="33" spans="1:14" ht="17.25" x14ac:dyDescent="0.35">
      <c r="A33" s="27" t="s">
        <v>8</v>
      </c>
      <c r="B33" s="28"/>
      <c r="C33" s="28"/>
      <c r="D33" s="28"/>
      <c r="E33" s="28"/>
      <c r="F33" s="28"/>
      <c r="G33" s="28"/>
      <c r="H33" s="28"/>
      <c r="I33" s="28"/>
      <c r="J33" s="28"/>
      <c r="K33" s="28"/>
    </row>
    <row r="36" spans="1:14" ht="16.5" x14ac:dyDescent="0.35">
      <c r="C36" s="17" t="s">
        <v>9</v>
      </c>
      <c r="D36" s="17" t="s">
        <v>10</v>
      </c>
      <c r="E36" s="17" t="s">
        <v>12</v>
      </c>
      <c r="F36" s="17" t="s">
        <v>13</v>
      </c>
      <c r="G36" s="17" t="s">
        <v>15</v>
      </c>
      <c r="J36" s="17" t="s">
        <v>9</v>
      </c>
      <c r="K36" s="17" t="s">
        <v>10</v>
      </c>
      <c r="L36" s="17" t="s">
        <v>12</v>
      </c>
      <c r="M36" s="17" t="s">
        <v>13</v>
      </c>
      <c r="N36" s="17" t="s">
        <v>15</v>
      </c>
    </row>
    <row r="37" spans="1:14" ht="17.25" x14ac:dyDescent="0.35">
      <c r="B37" s="2"/>
      <c r="C37" s="18" t="s">
        <v>29</v>
      </c>
      <c r="D37" s="19" t="s">
        <v>11</v>
      </c>
      <c r="E37" s="18" t="s">
        <v>11</v>
      </c>
      <c r="F37" s="18" t="s">
        <v>14</v>
      </c>
      <c r="G37" s="18" t="s">
        <v>14</v>
      </c>
      <c r="I37" s="2"/>
      <c r="J37" s="18" t="s">
        <v>30</v>
      </c>
      <c r="K37" s="19" t="s">
        <v>11</v>
      </c>
      <c r="L37" s="18" t="s">
        <v>11</v>
      </c>
      <c r="M37" s="18" t="s">
        <v>14</v>
      </c>
      <c r="N37" s="18" t="s">
        <v>14</v>
      </c>
    </row>
    <row r="38" spans="1:14" ht="17.25" x14ac:dyDescent="0.35">
      <c r="B38" s="20" t="s">
        <v>31</v>
      </c>
      <c r="C38" s="3">
        <f t="shared" ref="C38:C43" si="12">C24</f>
        <v>2525.5416666666665</v>
      </c>
      <c r="D38" s="3">
        <v>169.19</v>
      </c>
      <c r="E38" s="3">
        <f>C38+D38</f>
        <v>2694.7316666666666</v>
      </c>
      <c r="F38" s="3">
        <v>84.61</v>
      </c>
      <c r="G38" s="3">
        <f t="shared" ref="G38:G43" si="13">C38+F38</f>
        <v>2610.1516666666666</v>
      </c>
      <c r="I38" s="20" t="s">
        <v>31</v>
      </c>
      <c r="J38" s="3">
        <f t="shared" ref="J38:J43" si="14">D24</f>
        <v>2164.75</v>
      </c>
      <c r="K38" s="3">
        <v>169.19</v>
      </c>
      <c r="L38" s="3">
        <f>J38+K38</f>
        <v>2333.94</v>
      </c>
      <c r="M38" s="3">
        <v>84.61</v>
      </c>
      <c r="N38" s="3">
        <f t="shared" ref="N38:N43" si="15">J38+M38</f>
        <v>2249.36</v>
      </c>
    </row>
    <row r="39" spans="1:14" ht="17.25" x14ac:dyDescent="0.35">
      <c r="B39" s="20" t="s">
        <v>32</v>
      </c>
      <c r="C39" s="3">
        <f t="shared" si="12"/>
        <v>2096.7333333333331</v>
      </c>
      <c r="D39" s="3">
        <v>151.94</v>
      </c>
      <c r="E39" s="3">
        <f t="shared" ref="E39:E43" si="16">C39+D39</f>
        <v>2248.6733333333332</v>
      </c>
      <c r="F39" s="3">
        <v>75.989999999999995</v>
      </c>
      <c r="G39" s="3">
        <f t="shared" si="13"/>
        <v>2172.7233333333329</v>
      </c>
      <c r="I39" s="20" t="s">
        <v>32</v>
      </c>
      <c r="J39" s="3">
        <f t="shared" si="14"/>
        <v>1797.2</v>
      </c>
      <c r="K39" s="3">
        <v>151.94</v>
      </c>
      <c r="L39" s="3">
        <f t="shared" ref="L39:L43" si="17">J39+K39</f>
        <v>1949.14</v>
      </c>
      <c r="M39" s="3">
        <v>75.989999999999995</v>
      </c>
      <c r="N39" s="3">
        <f t="shared" si="15"/>
        <v>1873.19</v>
      </c>
    </row>
    <row r="40" spans="1:14" ht="17.25" x14ac:dyDescent="0.35">
      <c r="B40" s="20" t="s">
        <v>33</v>
      </c>
      <c r="C40" s="3">
        <f t="shared" si="12"/>
        <v>1657.4016666666666</v>
      </c>
      <c r="D40" s="3">
        <v>135.12</v>
      </c>
      <c r="E40" s="3">
        <f t="shared" si="16"/>
        <v>1792.5216666666665</v>
      </c>
      <c r="F40" s="3">
        <v>67.59</v>
      </c>
      <c r="G40" s="3">
        <f t="shared" si="13"/>
        <v>1724.9916666666666</v>
      </c>
      <c r="I40" s="20" t="s">
        <v>33</v>
      </c>
      <c r="J40" s="3">
        <f t="shared" si="14"/>
        <v>1420.6299999999999</v>
      </c>
      <c r="K40" s="3">
        <v>135.12</v>
      </c>
      <c r="L40" s="3">
        <f t="shared" si="17"/>
        <v>1555.75</v>
      </c>
      <c r="M40" s="3">
        <v>67.59</v>
      </c>
      <c r="N40" s="3">
        <f t="shared" si="15"/>
        <v>1488.2199999999998</v>
      </c>
    </row>
    <row r="41" spans="1:14" ht="17.25" x14ac:dyDescent="0.35">
      <c r="B41" s="14" t="s">
        <v>21</v>
      </c>
      <c r="C41" s="3">
        <f t="shared" si="12"/>
        <v>1433.7866666666669</v>
      </c>
      <c r="D41" s="3">
        <v>135.12</v>
      </c>
      <c r="E41" s="3">
        <f t="shared" si="16"/>
        <v>1568.9066666666668</v>
      </c>
      <c r="F41" s="3">
        <v>67.59</v>
      </c>
      <c r="G41" s="3">
        <f t="shared" si="13"/>
        <v>1501.3766666666668</v>
      </c>
      <c r="I41" s="14" t="s">
        <v>21</v>
      </c>
      <c r="J41" s="3">
        <f t="shared" si="14"/>
        <v>1228.9600000000003</v>
      </c>
      <c r="K41" s="3">
        <v>135.12</v>
      </c>
      <c r="L41" s="3">
        <f t="shared" si="17"/>
        <v>1364.0800000000004</v>
      </c>
      <c r="M41" s="3">
        <v>67.59</v>
      </c>
      <c r="N41" s="3">
        <f t="shared" si="15"/>
        <v>1296.5500000000002</v>
      </c>
    </row>
    <row r="42" spans="1:14" ht="17.25" x14ac:dyDescent="0.35">
      <c r="B42" s="14" t="s">
        <v>22</v>
      </c>
      <c r="C42" s="3">
        <f t="shared" si="12"/>
        <v>1394.3066666666666</v>
      </c>
      <c r="D42" s="3">
        <v>119.88</v>
      </c>
      <c r="E42" s="3">
        <f t="shared" si="16"/>
        <v>1514.1866666666665</v>
      </c>
      <c r="F42" s="3">
        <v>59.96</v>
      </c>
      <c r="G42" s="3">
        <f t="shared" si="13"/>
        <v>1454.2666666666667</v>
      </c>
      <c r="I42" s="14" t="s">
        <v>22</v>
      </c>
      <c r="J42" s="3">
        <f t="shared" si="14"/>
        <v>1195.1200000000001</v>
      </c>
      <c r="K42" s="3">
        <v>119.88</v>
      </c>
      <c r="L42" s="3">
        <f t="shared" si="17"/>
        <v>1315</v>
      </c>
      <c r="M42" s="3">
        <v>59.96</v>
      </c>
      <c r="N42" s="3">
        <f t="shared" si="15"/>
        <v>1255.0800000000002</v>
      </c>
    </row>
    <row r="43" spans="1:14" ht="17.25" x14ac:dyDescent="0.35">
      <c r="B43" s="7" t="s">
        <v>23</v>
      </c>
      <c r="C43" s="15">
        <f t="shared" si="12"/>
        <v>1315.3933333333334</v>
      </c>
      <c r="D43" s="16">
        <v>111.67</v>
      </c>
      <c r="E43" s="3">
        <f t="shared" si="16"/>
        <v>1427.0633333333335</v>
      </c>
      <c r="F43" s="16">
        <v>55.85</v>
      </c>
      <c r="G43" s="3">
        <f t="shared" si="13"/>
        <v>1371.2433333333333</v>
      </c>
      <c r="I43" s="7" t="s">
        <v>23</v>
      </c>
      <c r="J43" s="15">
        <f t="shared" si="14"/>
        <v>1127.48</v>
      </c>
      <c r="K43" s="16">
        <v>111.67</v>
      </c>
      <c r="L43" s="3">
        <f t="shared" si="17"/>
        <v>1239.1500000000001</v>
      </c>
      <c r="M43" s="16">
        <v>55.85</v>
      </c>
      <c r="N43" s="3">
        <f t="shared" si="15"/>
        <v>1183.33</v>
      </c>
    </row>
    <row r="44" spans="1:14" ht="17.25" x14ac:dyDescent="0.35">
      <c r="B44" s="44" t="s">
        <v>16</v>
      </c>
      <c r="C44" s="44"/>
      <c r="D44" s="44"/>
      <c r="E44" s="44"/>
      <c r="F44" s="44"/>
      <c r="G44" s="44"/>
      <c r="H44" s="44"/>
    </row>
  </sheetData>
  <mergeCells count="27">
    <mergeCell ref="A17:K17"/>
    <mergeCell ref="B44:H44"/>
    <mergeCell ref="F22:H22"/>
    <mergeCell ref="I21:K21"/>
    <mergeCell ref="I22:K22"/>
    <mergeCell ref="F21:H21"/>
    <mergeCell ref="C21:E21"/>
    <mergeCell ref="C22:E22"/>
    <mergeCell ref="A31:K31"/>
    <mergeCell ref="A32:K32"/>
    <mergeCell ref="A33:K33"/>
    <mergeCell ref="A16:K16"/>
    <mergeCell ref="A2:K2"/>
    <mergeCell ref="A3:K3"/>
    <mergeCell ref="C6:E6"/>
    <mergeCell ref="C20:E20"/>
    <mergeCell ref="F20:H20"/>
    <mergeCell ref="I20:K20"/>
    <mergeCell ref="F6:G7"/>
    <mergeCell ref="F8:G8"/>
    <mergeCell ref="F9:G9"/>
    <mergeCell ref="F10:G10"/>
    <mergeCell ref="F11:G11"/>
    <mergeCell ref="F12:G12"/>
    <mergeCell ref="F13:G13"/>
    <mergeCell ref="H6:H7"/>
    <mergeCell ref="A18:K18"/>
  </mergeCells>
  <phoneticPr fontId="8" type="noConversion"/>
  <printOptions horizontalCentered="1"/>
  <pageMargins left="0" right="0" top="0.74803149606299213" bottom="0.55118110236220474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Tablas_Salariales</vt:lpstr>
    </vt:vector>
  </TitlesOfParts>
  <Manager/>
  <Company>CSIC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Eduardo Terrón</dc:creator>
  <cp:keywords>Tabla</cp:keywords>
  <dc:description/>
  <cp:lastModifiedBy>Francisco Javier Rodriguez Aparicio</cp:lastModifiedBy>
  <cp:lastPrinted>2019-02-04T15:58:35Z</cp:lastPrinted>
  <dcterms:created xsi:type="dcterms:W3CDTF">2015-04-25T08:54:00Z</dcterms:created>
  <dcterms:modified xsi:type="dcterms:W3CDTF">2022-07-15T11:30:54Z</dcterms:modified>
  <cp:category/>
</cp:coreProperties>
</file>